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nnattavuus" sheetId="1" state="visible" r:id="rId1"/>
    <sheet name="Tavoitepalkka" sheetId="2" state="visible" r:id="rId2"/>
    <sheet name="Ohj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€&quot;;-#,##0 &quot;€&quot;"/>
    <numFmt numFmtId="165" formatCode="0.0 %"/>
    <numFmt numFmtId="166" formatCode="#,##0.00 &quot;€&quot;;-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4D6"/>
      </patternFill>
    </fill>
    <fill>
      <patternFill patternType="solid">
        <fgColor rgb="00E3EE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164" fontId="0" fillId="3" borderId="1" pivotButton="0" quotePrefix="0" xfId="0"/>
    <xf numFmtId="164" fontId="0" fillId="0" borderId="1" pivotButton="0" quotePrefix="0" xfId="0"/>
    <xf numFmtId="0" fontId="4" fillId="0" borderId="0" pivotButton="0" quotePrefix="0" xfId="0"/>
    <xf numFmtId="164" fontId="4" fillId="4" borderId="1" pivotButton="0" quotePrefix="0" xfId="0"/>
    <xf numFmtId="165" fontId="0" fillId="0" borderId="1" pivotButton="0" quotePrefix="0" xfId="0"/>
    <xf numFmtId="165" fontId="0" fillId="3" borderId="1" pivotButton="0" quotePrefix="0" xfId="0"/>
    <xf numFmtId="1" fontId="0" fillId="3" borderId="1" pivotButton="0" quotePrefix="0" xfId="0"/>
    <xf numFmtId="166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70" customWidth="1" min="4" max="4"/>
  </cols>
  <sheetData>
    <row r="1">
      <c r="A1" s="1" t="inlineStr">
        <is>
          <t>Kannattavuuslaskelma, kuukausitaso</t>
        </is>
      </c>
    </row>
    <row r="2">
      <c r="A2" s="2" t="inlineStr">
        <is>
          <t>Keltaiset solut ovat syöttösoluja. Esimerkkiluvut ovat laskuesimerkki, eivät toimialan keskiarvoja. Syötä euromäärät ilman arvonlisäveroa.</t>
        </is>
      </c>
    </row>
    <row r="4">
      <c r="A4" s="3" t="inlineStr">
        <is>
          <t>Erä</t>
        </is>
      </c>
      <c r="B4" s="3" t="inlineStr">
        <is>
          <t>€ / kk</t>
        </is>
      </c>
      <c r="C4" s="3" t="inlineStr">
        <is>
          <t>€ / vuosi</t>
        </is>
      </c>
      <c r="D4" s="3" t="inlineStr">
        <is>
          <t>Selite</t>
        </is>
      </c>
    </row>
    <row r="5">
      <c r="A5" t="inlineStr">
        <is>
          <t>Liikevaihto (alv 0 %)</t>
        </is>
      </c>
      <c r="B5" s="4" t="n">
        <v>9000</v>
      </c>
      <c r="C5" s="5">
        <f>B5*12</f>
        <v/>
      </c>
      <c r="D5" s="2" t="inlineStr">
        <is>
          <t>Myynti ilman arvonlisäveroa</t>
        </is>
      </c>
    </row>
    <row r="6">
      <c r="A6" t="inlineStr">
        <is>
          <t>Muuttuvat kulut</t>
        </is>
      </c>
      <c r="B6" s="4" t="n">
        <v>3600</v>
      </c>
      <c r="C6" s="5">
        <f>B6*12</f>
        <v/>
      </c>
      <c r="D6" s="2" t="inlineStr">
        <is>
          <t>Tavaraostot, materiaalit, alihankinta, maksunvälitys</t>
        </is>
      </c>
    </row>
    <row r="7">
      <c r="A7" s="6" t="inlineStr">
        <is>
          <t>Myyntikate</t>
        </is>
      </c>
      <c r="B7" s="7">
        <f>B5-B6</f>
        <v/>
      </c>
      <c r="C7" s="7">
        <f>B7*12</f>
        <v/>
      </c>
      <c r="D7" s="2" t="inlineStr">
        <is>
          <t>Liikevaihto − muuttuvat kulut</t>
        </is>
      </c>
    </row>
    <row r="8">
      <c r="A8" t="inlineStr">
        <is>
          <t>Myyntikate-%</t>
        </is>
      </c>
      <c r="B8" s="8">
        <f>IF(B5=0,0,B7/B5)</f>
        <v/>
      </c>
      <c r="D8" s="2" t="inlineStr">
        <is>
          <t>Myyntikate / liikevaihto</t>
        </is>
      </c>
    </row>
    <row r="9">
      <c r="A9" s="6" t="inlineStr">
        <is>
          <t>Kiinteät kulut</t>
        </is>
      </c>
    </row>
    <row r="10">
      <c r="A10" t="inlineStr">
        <is>
          <t>Vuokra ja vastikkeet</t>
        </is>
      </c>
      <c r="B10" s="4" t="n">
        <v>900</v>
      </c>
      <c r="C10" s="5">
        <f>B10*12</f>
        <v/>
      </c>
    </row>
    <row r="11">
      <c r="A11" t="inlineStr">
        <is>
          <t>Sähkö, vesi ja lämpö</t>
        </is>
      </c>
      <c r="B11" s="4" t="n">
        <v>0</v>
      </c>
      <c r="C11" s="5">
        <f>B11*12</f>
        <v/>
      </c>
    </row>
    <row r="12">
      <c r="A12" t="inlineStr">
        <is>
          <t>Vakuutukset</t>
        </is>
      </c>
      <c r="B12" s="4" t="n">
        <v>80</v>
      </c>
      <c r="C12" s="5">
        <f>B12*12</f>
        <v/>
      </c>
    </row>
    <row r="13">
      <c r="A13" t="inlineStr">
        <is>
          <t>Kirjanpito ja pankki</t>
        </is>
      </c>
      <c r="B13" s="4" t="n">
        <v>200</v>
      </c>
      <c r="C13" s="5">
        <f>B13*12</f>
        <v/>
      </c>
    </row>
    <row r="14">
      <c r="A14" t="inlineStr">
        <is>
          <t>Ohjelmistot, puhelin ja tietoliikenne</t>
        </is>
      </c>
      <c r="B14" s="4" t="n">
        <v>150</v>
      </c>
      <c r="C14" s="5">
        <f>B14*12</f>
        <v/>
      </c>
    </row>
    <row r="15">
      <c r="A15" t="inlineStr">
        <is>
          <t>Markkinointi</t>
        </is>
      </c>
      <c r="B15" s="4" t="n">
        <v>300</v>
      </c>
      <c r="C15" s="5">
        <f>B15*12</f>
        <v/>
      </c>
    </row>
    <row r="16">
      <c r="A16" t="inlineStr">
        <is>
          <t>Muut kiinteät kulut</t>
        </is>
      </c>
      <c r="B16" s="4" t="n">
        <v>170</v>
      </c>
      <c r="C16" s="5">
        <f>B16*12</f>
        <v/>
      </c>
    </row>
    <row r="17">
      <c r="A17" t="inlineStr">
        <is>
          <t>Palkat sivukuluineen</t>
        </is>
      </c>
      <c r="B17" s="4" t="n">
        <v>0</v>
      </c>
      <c r="C17" s="5">
        <f>B17*12</f>
        <v/>
      </c>
      <c r="D17" s="2" t="inlineStr">
        <is>
          <t>Työntekijät tai osakeyhtiön maksama palkka. Toiminimen omat nostot eivät ole palkkakulu.</t>
        </is>
      </c>
    </row>
    <row r="18">
      <c r="A18" t="inlineStr">
        <is>
          <t>YEL-maksu</t>
        </is>
      </c>
      <c r="B18" s="4" t="n">
        <v>610</v>
      </c>
      <c r="C18" s="5">
        <f>B18*12</f>
        <v/>
      </c>
      <c r="D18" s="2" t="inlineStr">
        <is>
          <t>Vuosimaksu / 12. Esimerkki: 30 000 € työtulo × 24,4 % (2026)</t>
        </is>
      </c>
    </row>
    <row r="19">
      <c r="A19" s="6" t="inlineStr">
        <is>
          <t>Kiinteät kulut yhteensä</t>
        </is>
      </c>
      <c r="B19" s="7">
        <f>SUM(B10:B18)</f>
        <v/>
      </c>
      <c r="C19" s="7">
        <f>B19*12</f>
        <v/>
      </c>
    </row>
    <row r="20">
      <c r="A20" s="6" t="inlineStr">
        <is>
          <t>Käyttökate</t>
        </is>
      </c>
      <c r="B20" s="7">
        <f>B7-B19</f>
        <v/>
      </c>
      <c r="C20" s="7">
        <f>B20*12</f>
        <v/>
      </c>
      <c r="D20" s="2" t="inlineStr">
        <is>
          <t>Myyntikate − kiinteät kulut</t>
        </is>
      </c>
    </row>
    <row r="21">
      <c r="A21" t="inlineStr">
        <is>
          <t>Käyttökate-%</t>
        </is>
      </c>
      <c r="B21" s="8">
        <f>IF(B5=0,0,B20/B5)</f>
        <v/>
      </c>
      <c r="D21" s="2" t="inlineStr">
        <is>
          <t>Käyttökate / liikevaihto</t>
        </is>
      </c>
    </row>
    <row r="22">
      <c r="A22" t="inlineStr">
        <is>
          <t>Poistot</t>
        </is>
      </c>
      <c r="B22" s="4" t="n">
        <v>200</v>
      </c>
      <c r="C22" s="5">
        <f>B22*12</f>
        <v/>
      </c>
      <c r="D22" s="2" t="inlineStr">
        <is>
          <t>Koneiden ja kaluston hankintamenon kuukausiosuus</t>
        </is>
      </c>
    </row>
    <row r="23">
      <c r="A23" t="inlineStr">
        <is>
          <t>Korkokulut</t>
        </is>
      </c>
      <c r="B23" s="4" t="n">
        <v>50</v>
      </c>
      <c r="C23" s="5">
        <f>B23*12</f>
        <v/>
      </c>
    </row>
    <row r="24">
      <c r="A24" s="6" t="inlineStr">
        <is>
          <t>Tulos ennen veroja</t>
        </is>
      </c>
      <c r="B24" s="7">
        <f>B20-B22-B23</f>
        <v/>
      </c>
      <c r="C24" s="7">
        <f>B24*12</f>
        <v/>
      </c>
      <c r="D24" s="2" t="inlineStr">
        <is>
          <t>Toiminimellä tästä maksetaan henkilökohtaiset verot</t>
        </is>
      </c>
    </row>
    <row r="26">
      <c r="A26" s="6" t="inlineStr">
        <is>
          <t>Tunnusluvut</t>
        </is>
      </c>
    </row>
    <row r="27">
      <c r="A27" s="6" t="inlineStr">
        <is>
          <t>Nollapisteen liikevaihto (alv 0 %)</t>
        </is>
      </c>
      <c r="B27" s="7">
        <f>IF(B8=0,0,(B19+B22+B23)/B8)</f>
        <v/>
      </c>
      <c r="C27" s="7">
        <f>B27*12</f>
        <v/>
      </c>
      <c r="D27" s="2" t="inlineStr">
        <is>
          <t>Myynti, jolla tulos on 0 €</t>
        </is>
      </c>
    </row>
    <row r="28">
      <c r="A28" t="inlineStr">
        <is>
          <t>Turvamarginaali</t>
        </is>
      </c>
      <c r="B28" s="5">
        <f>B5-B27</f>
        <v/>
      </c>
      <c r="C28" s="5">
        <f>B28*12</f>
        <v/>
      </c>
      <c r="D28" s="2" t="inlineStr">
        <is>
          <t>Kuinka paljon myynti voi laskea ennen tappiota</t>
        </is>
      </c>
    </row>
    <row r="29">
      <c r="A29" t="inlineStr">
        <is>
          <t>Turvamarginaali-%</t>
        </is>
      </c>
      <c r="B29" s="8">
        <f>IF(B5=0,0,B28/B5)</f>
        <v/>
      </c>
    </row>
    <row r="31">
      <c r="A31" s="6" t="inlineStr">
        <is>
          <t>Arvonlisävero</t>
        </is>
      </c>
    </row>
    <row r="32">
      <c r="A32" t="inlineStr">
        <is>
          <t>Myynnin ALV-kanta</t>
        </is>
      </c>
      <c r="B32" s="9" t="n">
        <v>0.255</v>
      </c>
      <c r="D32" s="2" t="inlineStr">
        <is>
          <t>Yleinen 25,5 %, alennettu 13,5 % tai 10 % (2026)</t>
        </is>
      </c>
    </row>
    <row r="33">
      <c r="A33" t="inlineStr">
        <is>
          <t>Liikevaihto sisältäen ALV:n</t>
        </is>
      </c>
      <c r="B33" s="5">
        <f>B5*(1+B32)</f>
        <v/>
      </c>
      <c r="C33" s="5">
        <f>B33*12</f>
        <v/>
      </c>
      <c r="D33" s="2" t="inlineStr">
        <is>
          <t>Asiakkaalta laskutettava summa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60" customWidth="1" min="4" max="4"/>
  </cols>
  <sheetData>
    <row r="1">
      <c r="A1" s="1" t="inlineStr">
        <is>
          <t>Paljonko pitää myydä tavoitetulon saamiseksi?</t>
        </is>
      </c>
    </row>
    <row r="2">
      <c r="A2" s="2" t="inlineStr">
        <is>
          <t>Laskelma hakee kulut ja myyntikate-%:n Kannattavuus-välilehdeltä. Veroprosentti on oma arviosi, ei Verohallinnon laskema vero.</t>
        </is>
      </c>
    </row>
    <row r="4">
      <c r="A4" s="3" t="inlineStr">
        <is>
          <t>Erä</t>
        </is>
      </c>
      <c r="B4" s="3" t="inlineStr">
        <is>
          <t>€ / kk</t>
        </is>
      </c>
      <c r="C4" s="3" t="inlineStr">
        <is>
          <t>€ / vuosi</t>
        </is>
      </c>
      <c r="D4" s="3" t="inlineStr">
        <is>
          <t>Selite</t>
        </is>
      </c>
    </row>
    <row r="5">
      <c r="A5" t="inlineStr">
        <is>
          <t>Tavoiteltu nettotulo</t>
        </is>
      </c>
      <c r="B5" s="4" t="n">
        <v>2500</v>
      </c>
      <c r="C5" s="5">
        <f>B5*12</f>
        <v/>
      </c>
      <c r="D5" s="2" t="inlineStr">
        <is>
          <t>Mitä haluat käteen kuukaudessa</t>
        </is>
      </c>
    </row>
    <row r="6">
      <c r="A6" t="inlineStr">
        <is>
          <t>Arvioitu veroprosentti</t>
        </is>
      </c>
      <c r="B6" s="9" t="n">
        <v>0.25</v>
      </c>
      <c r="D6" s="2" t="inlineStr">
        <is>
          <t>Oma arvio. Tarkista OmaVerossa.</t>
        </is>
      </c>
    </row>
    <row r="7">
      <c r="A7" t="inlineStr">
        <is>
          <t>Tarvittava tulo ennen veroja</t>
        </is>
      </c>
      <c r="B7" s="5">
        <f>IF(B6&gt;=1,0,B5/(1-B6))</f>
        <v/>
      </c>
      <c r="C7" s="5">
        <f>B7*12</f>
        <v/>
      </c>
      <c r="D7" s="2" t="inlineStr">
        <is>
          <t>Nettotulo / (1 − veroprosentti)</t>
        </is>
      </c>
    </row>
    <row r="8">
      <c r="A8" t="inlineStr">
        <is>
          <t>YEL-maksu</t>
        </is>
      </c>
      <c r="B8" s="5">
        <f>Kannattavuus!B18</f>
        <v/>
      </c>
      <c r="C8" s="5">
        <f>B8*12</f>
        <v/>
      </c>
      <c r="D8" s="2" t="inlineStr">
        <is>
          <t>Kannattavuus-välilehdeltä</t>
        </is>
      </c>
    </row>
    <row r="9">
      <c r="A9" t="inlineStr">
        <is>
          <t>Kiinteät kulut ilman YEL-maksua</t>
        </is>
      </c>
      <c r="B9" s="5">
        <f>Kannattavuus!B19-Kannattavuus!B18</f>
        <v/>
      </c>
      <c r="C9" s="5">
        <f>B9*12</f>
        <v/>
      </c>
    </row>
    <row r="10">
      <c r="A10" t="inlineStr">
        <is>
          <t>Korkokulut</t>
        </is>
      </c>
      <c r="B10" s="5">
        <f>Kannattavuus!B23</f>
        <v/>
      </c>
      <c r="C10" s="5">
        <f>B10*12</f>
        <v/>
      </c>
    </row>
    <row r="11">
      <c r="A11" t="inlineStr">
        <is>
          <t>Lainan lyhennykset</t>
        </is>
      </c>
      <c r="B11" s="4" t="n">
        <v>300</v>
      </c>
      <c r="C11" s="5">
        <f>B11*12</f>
        <v/>
      </c>
      <c r="D11" s="2" t="inlineStr">
        <is>
          <t>Lyhennykset maksetaan tuloksesta, vaikka ne eivät ole kulu</t>
        </is>
      </c>
    </row>
    <row r="12">
      <c r="A12" s="6" t="inlineStr">
        <is>
          <t>Tarvittava myyntikate</t>
        </is>
      </c>
      <c r="B12" s="7">
        <f>SUM(B7:B11)</f>
        <v/>
      </c>
      <c r="C12" s="7">
        <f>B12*12</f>
        <v/>
      </c>
    </row>
    <row r="13">
      <c r="A13" t="inlineStr">
        <is>
          <t>Myyntikate-%</t>
        </is>
      </c>
      <c r="B13" s="8">
        <f>Kannattavuus!B8</f>
        <v/>
      </c>
    </row>
    <row r="14">
      <c r="A14" s="6" t="inlineStr">
        <is>
          <t>Tarvittava liikevaihto (alv 0 %)</t>
        </is>
      </c>
      <c r="B14" s="7">
        <f>IF(B13=0,0,B12/B13)</f>
        <v/>
      </c>
      <c r="C14" s="7">
        <f>B14*12</f>
        <v/>
      </c>
      <c r="D14" s="2" t="inlineStr">
        <is>
          <t>Tarvittava myyntikate / myyntikate-%</t>
        </is>
      </c>
    </row>
    <row r="15">
      <c r="A15" t="inlineStr">
        <is>
          <t>ALV-kanta</t>
        </is>
      </c>
      <c r="B15" s="8">
        <f>Kannattavuus!B32</f>
        <v/>
      </c>
    </row>
    <row r="16">
      <c r="A16" t="inlineStr">
        <is>
          <t>Tarvittava myynti sisältäen ALV:n</t>
        </is>
      </c>
      <c r="B16" s="5">
        <f>B14*(1+B15)</f>
        <v/>
      </c>
      <c r="C16" s="5">
        <f>B16*12</f>
        <v/>
      </c>
    </row>
    <row r="17">
      <c r="A17" t="inlineStr">
        <is>
          <t>Myyntipäiviä kuukaudessa</t>
        </is>
      </c>
      <c r="B17" s="10" t="n">
        <v>21</v>
      </c>
    </row>
    <row r="18">
      <c r="A18" s="6" t="inlineStr">
        <is>
          <t>Tarvittava myynti päivässä (alv 0 %)</t>
        </is>
      </c>
      <c r="B18" s="11">
        <f>IF(B17=0,0,B14/B17)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Kannattavuuslaskelman pohja, Yrittäjäopas.com</t>
        </is>
      </c>
    </row>
    <row r="2">
      <c r="A2" t="inlineStr"/>
    </row>
    <row r="3">
      <c r="A3" t="inlineStr">
        <is>
          <t>1. Täytä Kannattavuus-välilehden keltaiset solut kuukausitasolla ilman arvonlisäveroa.</t>
        </is>
      </c>
    </row>
    <row r="4">
      <c r="A4" t="inlineStr">
        <is>
          <t>2. Muuttuviin kuluihin kuuluvat kulut, jotka kasvavat myynnin mukana. Kiinteät kulut syntyvät myynnistä riippumatta.</t>
        </is>
      </c>
    </row>
    <row r="5">
      <c r="A5" t="inlineStr">
        <is>
          <t>3. Syötä YEL-maksu vain omalle rivilleen. Toiminimen omat nostot eivät ole kulu.</t>
        </is>
      </c>
    </row>
    <row r="6">
      <c r="A6" t="inlineStr">
        <is>
          <t>4. Tavoitepalkka-välilehti laskee, paljonko myyntikatetta ja liikevaihtoa tavoitetulo vaatii.</t>
        </is>
      </c>
    </row>
    <row r="7">
      <c r="A7" t="inlineStr">
        <is>
          <t>5. Laskelma on yksinkertaistus. Se ei laske henkilökohtaista veroa, yhteisöveroa eikä kassavirtaa.</t>
        </is>
      </c>
    </row>
    <row r="8">
      <c r="A8" t="inlineStr"/>
    </row>
    <row r="9">
      <c r="A9" t="inlineStr">
        <is>
          <t>Ohje ja esimerkki: https://yrittajaopas.com/apu/kannattavuuslaskelma-pohja/</t>
        </is>
      </c>
    </row>
    <row r="10">
      <c r="A10" t="inlineStr">
        <is>
          <t>Laskuri selaimessa: https://yrittajaopas.com/laskurit/kannattavuus/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Yrittäjäopas.com</dc:creator>
  <dc:title>Kannattavuuslaskelma</dc:title>
  <dcterms:created xsi:type="dcterms:W3CDTF">2026-09-25T18:10:09Z</dcterms:created>
  <dcterms:modified xsi:type="dcterms:W3CDTF">2026-09-25T18:10:09Z</dcterms:modified>
</cp:coreProperties>
</file>